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4BA9F27-16F4-43BE-A5ED-94D81F9994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22" i="1"/>
  <c r="B18" i="1"/>
  <c r="C19" i="1"/>
  <c r="C20" i="1"/>
  <c r="C21" i="1"/>
  <c r="B21" i="1"/>
  <c r="B20" i="1"/>
  <c r="B19" i="1"/>
  <c r="C18" i="1"/>
</calcChain>
</file>

<file path=xl/sharedStrings.xml><?xml version="1.0" encoding="utf-8"?>
<sst xmlns="http://schemas.openxmlformats.org/spreadsheetml/2006/main" count="39" uniqueCount="36">
  <si>
    <t>INDEKS W SKLEPIE</t>
  </si>
  <si>
    <t>Nazwa</t>
  </si>
  <si>
    <t>Przekrój</t>
  </si>
  <si>
    <t>Wymiary
Sz x W x D [mm]</t>
  </si>
  <si>
    <t>25-09-285-008</t>
  </si>
  <si>
    <t>Legar niski</t>
  </si>
  <si>
    <t>50 x 20 x 4000</t>
  </si>
  <si>
    <t>25-09-285-009</t>
  </si>
  <si>
    <t>Legar standardowy</t>
  </si>
  <si>
    <t>50 x 40 x 4000</t>
  </si>
  <si>
    <t>25-09-285-010</t>
  </si>
  <si>
    <t>Kompozytowa listwa wykończeniowa</t>
  </si>
  <si>
    <t>80 x 12 x  4000</t>
  </si>
  <si>
    <t>25-09-285-014</t>
  </si>
  <si>
    <t>42 x 82 x 4000</t>
  </si>
  <si>
    <t>25-09-285-017</t>
  </si>
  <si>
    <t>Zestaw
montażowy</t>
  </si>
  <si>
    <t xml:space="preserve">50 x T-Clip
4 x klips startowy
60 x wkręt samowiercący      </t>
  </si>
  <si>
    <t>25-09-285-018</t>
  </si>
  <si>
    <t>Klips ślizgowy OMEGA</t>
  </si>
  <si>
    <t>25-09-285-019</t>
  </si>
  <si>
    <t>*Przykładowa kalkulacja [m2]:</t>
  </si>
  <si>
    <t>&lt;- TUTAJ WPISZ WARTOŚĆ</t>
  </si>
  <si>
    <t>Ilość sztuk</t>
  </si>
  <si>
    <t>Wymiar [m]</t>
  </si>
  <si>
    <t>&lt;- TUTAJ POJAWIĄ SIĘ WYLICZONE ILOŚCI</t>
  </si>
  <si>
    <t>_</t>
  </si>
  <si>
    <t xml:space="preserve">* Przykładawa kalkulacja ma charakter poglądowy. </t>
  </si>
  <si>
    <t xml:space="preserve">   Rzeczywista wartość uzależniona jest od wymiarów tarasu i rzeczywistego zużycia materiałów</t>
  </si>
  <si>
    <t>Łącznik PVC CITY</t>
  </si>
  <si>
    <t>Aluminiowa listwa wykończeniowa</t>
  </si>
  <si>
    <t>Deska tarasowa 
CITY</t>
  </si>
  <si>
    <t>Deska tarasowa
CITY</t>
  </si>
  <si>
    <t>ELEMENTY SYSTEMU TIMBERNESS CITY</t>
  </si>
  <si>
    <t>152 x 24 x 3000</t>
  </si>
  <si>
    <t>25-09-285-072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</si>
</sst>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14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Verdana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6" fillId="0" borderId="4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JP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398987</xdr:colOff>
      <xdr:row>4</xdr:row>
      <xdr:rowOff>33619</xdr:rowOff>
    </xdr:from>
    <xdr:ext cx="614474" cy="408483"/>
    <xdr:pic>
      <xdr:nvPicPr>
        <xdr:cNvPr id="33" name="Obraz 32">
          <a:extLst>
            <a:ext uri="{FF2B5EF4-FFF2-40B4-BE49-F238E27FC236}">
              <a16:creationId xmlns:a16="http://schemas.microsoft.com/office/drawing/2014/main" id="{FFF22C76-D665-48BF-8349-807FD222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067" y="1466179"/>
          <a:ext cx="614474" cy="408483"/>
        </a:xfrm>
        <a:prstGeom prst="rect">
          <a:avLst/>
        </a:prstGeom>
      </xdr:spPr>
    </xdr:pic>
    <xdr:clientData/>
  </xdr:oneCellAnchor>
  <xdr:oneCellAnchor>
    <xdr:from>
      <xdr:col>2</xdr:col>
      <xdr:colOff>500556</xdr:colOff>
      <xdr:row>5</xdr:row>
      <xdr:rowOff>9613</xdr:rowOff>
    </xdr:from>
    <xdr:ext cx="454237" cy="424727"/>
    <xdr:pic>
      <xdr:nvPicPr>
        <xdr:cNvPr id="34" name="Obraz 33" descr="Wycinek ekranu">
          <a:extLst>
            <a:ext uri="{FF2B5EF4-FFF2-40B4-BE49-F238E27FC236}">
              <a16:creationId xmlns:a16="http://schemas.microsoft.com/office/drawing/2014/main" id="{529240EA-9A20-4361-9C11-95A02C272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6636" y="1922233"/>
          <a:ext cx="454237" cy="424727"/>
        </a:xfrm>
        <a:prstGeom prst="rect">
          <a:avLst/>
        </a:prstGeom>
      </xdr:spPr>
    </xdr:pic>
    <xdr:clientData/>
  </xdr:oneCellAnchor>
  <xdr:oneCellAnchor>
    <xdr:from>
      <xdr:col>2</xdr:col>
      <xdr:colOff>582119</xdr:colOff>
      <xdr:row>6</xdr:row>
      <xdr:rowOff>41897</xdr:rowOff>
    </xdr:from>
    <xdr:ext cx="398219" cy="476263"/>
    <xdr:pic>
      <xdr:nvPicPr>
        <xdr:cNvPr id="35" name="Obraz 34">
          <a:extLst>
            <a:ext uri="{FF2B5EF4-FFF2-40B4-BE49-F238E27FC236}">
              <a16:creationId xmlns:a16="http://schemas.microsoft.com/office/drawing/2014/main" id="{972E9571-0E12-47F0-A882-A0C846956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5819" y="2442197"/>
          <a:ext cx="398219" cy="476263"/>
        </a:xfrm>
        <a:prstGeom prst="rect">
          <a:avLst/>
        </a:prstGeom>
      </xdr:spPr>
    </xdr:pic>
    <xdr:clientData/>
  </xdr:oneCellAnchor>
  <xdr:oneCellAnchor>
    <xdr:from>
      <xdr:col>2</xdr:col>
      <xdr:colOff>44768</xdr:colOff>
      <xdr:row>8</xdr:row>
      <xdr:rowOff>47624</xdr:rowOff>
    </xdr:from>
    <xdr:ext cx="511492" cy="356495"/>
    <xdr:pic>
      <xdr:nvPicPr>
        <xdr:cNvPr id="36" name="Obraz 35">
          <a:extLst>
            <a:ext uri="{FF2B5EF4-FFF2-40B4-BE49-F238E27FC236}">
              <a16:creationId xmlns:a16="http://schemas.microsoft.com/office/drawing/2014/main" id="{68230D64-CBC2-4193-AD7D-1AA7E3529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8468" y="3339464"/>
          <a:ext cx="511492" cy="356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792676</xdr:colOff>
      <xdr:row>8</xdr:row>
      <xdr:rowOff>11431</xdr:rowOff>
    </xdr:from>
    <xdr:ext cx="578446" cy="339089"/>
    <xdr:pic>
      <xdr:nvPicPr>
        <xdr:cNvPr id="37" name="Obraz 36">
          <a:extLst>
            <a:ext uri="{FF2B5EF4-FFF2-40B4-BE49-F238E27FC236}">
              <a16:creationId xmlns:a16="http://schemas.microsoft.com/office/drawing/2014/main" id="{579D51B7-68E6-4421-AD44-6B9E86CA2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756" y="3608071"/>
          <a:ext cx="578446" cy="339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354246</xdr:colOff>
      <xdr:row>9</xdr:row>
      <xdr:rowOff>46925</xdr:rowOff>
    </xdr:from>
    <xdr:ext cx="772472" cy="417895"/>
    <xdr:pic>
      <xdr:nvPicPr>
        <xdr:cNvPr id="38" name="Obraz 37">
          <a:extLst>
            <a:ext uri="{FF2B5EF4-FFF2-40B4-BE49-F238E27FC236}">
              <a16:creationId xmlns:a16="http://schemas.microsoft.com/office/drawing/2014/main" id="{F834783B-54E3-4D2C-A3A8-2E17840B9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0326" y="4039805"/>
          <a:ext cx="772472" cy="417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356003</xdr:colOff>
      <xdr:row>10</xdr:row>
      <xdr:rowOff>75088</xdr:rowOff>
    </xdr:from>
    <xdr:ext cx="836913" cy="367563"/>
    <xdr:pic>
      <xdr:nvPicPr>
        <xdr:cNvPr id="39" name="Obraz 38">
          <a:extLst>
            <a:ext uri="{FF2B5EF4-FFF2-40B4-BE49-F238E27FC236}">
              <a16:creationId xmlns:a16="http://schemas.microsoft.com/office/drawing/2014/main" id="{C3AC1F67-7E4A-445D-8AE9-99719B02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162991">
          <a:off x="3289703" y="4563268"/>
          <a:ext cx="836913" cy="367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574974</xdr:colOff>
      <xdr:row>7</xdr:row>
      <xdr:rowOff>21851</xdr:rowOff>
    </xdr:from>
    <xdr:ext cx="445616" cy="511549"/>
    <xdr:pic>
      <xdr:nvPicPr>
        <xdr:cNvPr id="40" name="Obraz 39">
          <a:extLst>
            <a:ext uri="{FF2B5EF4-FFF2-40B4-BE49-F238E27FC236}">
              <a16:creationId xmlns:a16="http://schemas.microsoft.com/office/drawing/2014/main" id="{E398E9DA-198E-48B0-A0CA-9871CF854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674" y="2772671"/>
          <a:ext cx="445616" cy="511549"/>
        </a:xfrm>
        <a:prstGeom prst="rect">
          <a:avLst/>
        </a:prstGeom>
      </xdr:spPr>
    </xdr:pic>
    <xdr:clientData/>
  </xdr:oneCellAnchor>
  <xdr:oneCellAnchor>
    <xdr:from>
      <xdr:col>2</xdr:col>
      <xdr:colOff>468632</xdr:colOff>
      <xdr:row>8</xdr:row>
      <xdr:rowOff>287318</xdr:rowOff>
    </xdr:from>
    <xdr:ext cx="404132" cy="314325"/>
    <xdr:pic>
      <xdr:nvPicPr>
        <xdr:cNvPr id="41" name="Obraz 40">
          <a:extLst>
            <a:ext uri="{FF2B5EF4-FFF2-40B4-BE49-F238E27FC236}">
              <a16:creationId xmlns:a16="http://schemas.microsoft.com/office/drawing/2014/main" id="{FBB95CD9-8B33-4A80-B49A-8964BA127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712" y="3883958"/>
          <a:ext cx="404132" cy="314325"/>
        </a:xfrm>
        <a:prstGeom prst="rect">
          <a:avLst/>
        </a:prstGeom>
      </xdr:spPr>
    </xdr:pic>
    <xdr:clientData/>
  </xdr:oneCellAnchor>
  <xdr:twoCellAnchor editAs="oneCell">
    <xdr:from>
      <xdr:col>2</xdr:col>
      <xdr:colOff>342900</xdr:colOff>
      <xdr:row>3</xdr:row>
      <xdr:rowOff>68580</xdr:rowOff>
    </xdr:from>
    <xdr:to>
      <xdr:col>2</xdr:col>
      <xdr:colOff>1234440</xdr:colOff>
      <xdr:row>3</xdr:row>
      <xdr:rowOff>563880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3291B7D2-471D-44B5-86CA-8CCDF66FE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980" y="861060"/>
          <a:ext cx="89154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7"/>
  <sheetViews>
    <sheetView tabSelected="1" topLeftCell="A10" workbookViewId="0">
      <selection activeCell="H7" sqref="H7"/>
    </sheetView>
  </sheetViews>
  <sheetFormatPr defaultRowHeight="14.4"/>
  <cols>
    <col min="1" max="1" width="21.109375" customWidth="1"/>
    <col min="2" max="2" width="21.5546875" customWidth="1"/>
    <col min="3" max="3" width="19.88671875" customWidth="1"/>
    <col min="4" max="4" width="19.21875" customWidth="1"/>
  </cols>
  <sheetData>
    <row r="2" spans="1:5" ht="18">
      <c r="A2" t="s">
        <v>0</v>
      </c>
      <c r="B2" s="1" t="s">
        <v>33</v>
      </c>
    </row>
    <row r="3" spans="1:5" ht="30" customHeight="1">
      <c r="B3" s="2" t="s">
        <v>1</v>
      </c>
      <c r="C3" s="2" t="s">
        <v>2</v>
      </c>
      <c r="D3" s="2" t="s">
        <v>3</v>
      </c>
    </row>
    <row r="4" spans="1:5" ht="50.4" customHeight="1">
      <c r="A4" s="17" t="s">
        <v>35</v>
      </c>
      <c r="B4" s="3" t="s">
        <v>31</v>
      </c>
      <c r="C4" s="4"/>
      <c r="D4" s="5" t="s">
        <v>34</v>
      </c>
    </row>
    <row r="5" spans="1:5" ht="37.799999999999997" customHeight="1">
      <c r="A5" s="6" t="s">
        <v>4</v>
      </c>
      <c r="B5" s="3" t="s">
        <v>5</v>
      </c>
      <c r="C5" s="7"/>
      <c r="D5" s="5" t="s">
        <v>6</v>
      </c>
    </row>
    <row r="6" spans="1:5" ht="34.799999999999997" customHeight="1">
      <c r="A6" s="6" t="s">
        <v>7</v>
      </c>
      <c r="B6" s="3" t="s">
        <v>8</v>
      </c>
      <c r="C6" s="7"/>
      <c r="D6" s="5" t="s">
        <v>9</v>
      </c>
    </row>
    <row r="7" spans="1:5" ht="43.2" customHeight="1">
      <c r="A7" t="s">
        <v>10</v>
      </c>
      <c r="B7" s="3" t="s">
        <v>11</v>
      </c>
      <c r="C7" s="7"/>
      <c r="D7" s="5" t="s">
        <v>12</v>
      </c>
    </row>
    <row r="8" spans="1:5" ht="48" customHeight="1">
      <c r="A8" s="6" t="s">
        <v>13</v>
      </c>
      <c r="B8" s="3" t="s">
        <v>30</v>
      </c>
      <c r="C8" s="7"/>
      <c r="D8" s="5" t="s">
        <v>14</v>
      </c>
    </row>
    <row r="9" spans="1:5" ht="55.2" customHeight="1">
      <c r="A9" s="6" t="s">
        <v>15</v>
      </c>
      <c r="B9" s="3" t="s">
        <v>16</v>
      </c>
      <c r="C9" s="7"/>
      <c r="D9" s="8" t="s">
        <v>17</v>
      </c>
    </row>
    <row r="10" spans="1:5" ht="37.799999999999997" customHeight="1">
      <c r="A10" s="6" t="s">
        <v>18</v>
      </c>
      <c r="B10" s="3" t="s">
        <v>19</v>
      </c>
      <c r="C10" s="7"/>
      <c r="D10" s="5"/>
    </row>
    <row r="11" spans="1:5" ht="39" customHeight="1">
      <c r="A11" s="6" t="s">
        <v>20</v>
      </c>
      <c r="B11" s="3" t="s">
        <v>29</v>
      </c>
      <c r="C11" s="7"/>
      <c r="D11" s="5"/>
    </row>
    <row r="12" spans="1:5" ht="15" thickBot="1">
      <c r="D12" s="9"/>
    </row>
    <row r="13" spans="1:5" ht="15" thickBot="1">
      <c r="B13" s="18" t="s">
        <v>21</v>
      </c>
      <c r="C13" s="18"/>
      <c r="D13" s="10">
        <v>25</v>
      </c>
      <c r="E13" s="11" t="s">
        <v>22</v>
      </c>
    </row>
    <row r="16" spans="1:5">
      <c r="B16" s="12"/>
      <c r="C16" s="3" t="s">
        <v>23</v>
      </c>
      <c r="D16" s="3" t="s">
        <v>24</v>
      </c>
    </row>
    <row r="17" spans="2:5" ht="27.6">
      <c r="B17" s="3" t="s">
        <v>32</v>
      </c>
      <c r="C17" s="13">
        <f>ROUNDUP(6.37*$D$13/D17,0)</f>
        <v>54</v>
      </c>
      <c r="D17" s="13">
        <v>3</v>
      </c>
    </row>
    <row r="18" spans="2:5" ht="25.2" customHeight="1">
      <c r="B18" s="3" t="str">
        <f>B6</f>
        <v>Legar standardowy</v>
      </c>
      <c r="C18" s="13">
        <f>ROUNDUP(2.5*$D$13/D18,0)</f>
        <v>16</v>
      </c>
      <c r="D18" s="13">
        <v>4</v>
      </c>
    </row>
    <row r="19" spans="2:5" ht="36" customHeight="1">
      <c r="B19" s="3" t="str">
        <f>B7</f>
        <v>Kompozytowa listwa wykończeniowa</v>
      </c>
      <c r="C19" s="13">
        <f>ROUNDUP(0.5*$D$13/D19,0)</f>
        <v>4</v>
      </c>
      <c r="D19" s="13">
        <v>4</v>
      </c>
      <c r="E19" s="14" t="s">
        <v>25</v>
      </c>
    </row>
    <row r="20" spans="2:5" ht="24" customHeight="1">
      <c r="B20" s="15" t="str">
        <f>B10</f>
        <v>Klips ślizgowy OMEGA</v>
      </c>
      <c r="C20" s="13">
        <f>C19*10</f>
        <v>40</v>
      </c>
      <c r="D20" s="13" t="s">
        <v>26</v>
      </c>
    </row>
    <row r="21" spans="2:5" ht="22.2" customHeight="1">
      <c r="B21" s="3" t="str">
        <f>B11</f>
        <v>Łącznik PVC CITY</v>
      </c>
      <c r="C21" s="13">
        <f>C20</f>
        <v>40</v>
      </c>
      <c r="D21" s="13" t="s">
        <v>26</v>
      </c>
    </row>
    <row r="22" spans="2:5" ht="31.8" customHeight="1">
      <c r="B22" s="3" t="s">
        <v>16</v>
      </c>
      <c r="C22" s="13">
        <f>ROUNDUP(C17*D17*0.157*0.32,0)</f>
        <v>9</v>
      </c>
      <c r="D22" s="13" t="s">
        <v>26</v>
      </c>
    </row>
    <row r="26" spans="2:5">
      <c r="B26" s="16" t="s">
        <v>27</v>
      </c>
    </row>
    <row r="27" spans="2:5">
      <c r="B27" s="16" t="s">
        <v>28</v>
      </c>
    </row>
  </sheetData>
  <mergeCells count="1">
    <mergeCell ref="B13:C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</dc:creator>
  <cp:lastModifiedBy>Edyta</cp:lastModifiedBy>
  <dcterms:created xsi:type="dcterms:W3CDTF">2015-06-05T18:19:34Z</dcterms:created>
  <dcterms:modified xsi:type="dcterms:W3CDTF">2021-09-16T12:11:09Z</dcterms:modified>
</cp:coreProperties>
</file>