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ll\Desktop\TIMBERNES\"/>
    </mc:Choice>
  </mc:AlternateContent>
  <xr:revisionPtr revIDLastSave="0" documentId="13_ncr:1_{85CE052B-6DBF-4961-918E-A7A31AEBD7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LKULATOR FOREST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3" l="1"/>
  <c r="C21" i="3"/>
  <c r="C22" i="3"/>
  <c r="C17" i="3"/>
  <c r="B23" i="3"/>
  <c r="C19" i="3"/>
  <c r="C18" i="3"/>
  <c r="B21" i="3"/>
  <c r="B20" i="3"/>
  <c r="B19" i="3"/>
  <c r="B18" i="3"/>
  <c r="C20" i="3"/>
</calcChain>
</file>

<file path=xl/sharedStrings.xml><?xml version="1.0" encoding="utf-8"?>
<sst xmlns="http://schemas.openxmlformats.org/spreadsheetml/2006/main" count="50" uniqueCount="37">
  <si>
    <t>Ilość sztuk</t>
  </si>
  <si>
    <t>Wymiar [m]</t>
  </si>
  <si>
    <t>_</t>
  </si>
  <si>
    <t>Kompozytowa listwa wykończeniowa</t>
  </si>
  <si>
    <t>Klips ślizgowy OMEGA</t>
  </si>
  <si>
    <t>Nazwa</t>
  </si>
  <si>
    <t>Przekrój</t>
  </si>
  <si>
    <t>Wymiary
Sz x W x D [mm]</t>
  </si>
  <si>
    <t>80 x 12 x  4000</t>
  </si>
  <si>
    <t>42 x 82 x 4000</t>
  </si>
  <si>
    <t>*Przykładowa kalkulacja [m2]:</t>
  </si>
  <si>
    <t xml:space="preserve">* Przykładawa kalkulacja ma charakter poglądowy. </t>
  </si>
  <si>
    <t xml:space="preserve">   Rzeczywista wartość uzależniona jest od wymiarów tarasu i rzeczywistego zużycia materiałów</t>
  </si>
  <si>
    <t>&lt;- TUTAJ WPISZ WARTOŚĆ</t>
  </si>
  <si>
    <t>INDEKS W SKLEPIE</t>
  </si>
  <si>
    <t>Aluminiowa listwa wykończeniowa</t>
  </si>
  <si>
    <t>ELEMENTY SYSTEMU TIMBERNESS FOREST</t>
  </si>
  <si>
    <t>Deska tarasowa
FOREST</t>
  </si>
  <si>
    <t>Legar aluminiowy</t>
  </si>
  <si>
    <t>145 x 30 x 4000</t>
  </si>
  <si>
    <t>25 x 30 x 4000</t>
  </si>
  <si>
    <t>30 x 35 x 4000</t>
  </si>
  <si>
    <t xml:space="preserve">50 x Forest-Clip
4 x klips startowy
60 x wkręt samowiercący      </t>
  </si>
  <si>
    <t>Łącznik PVC na bok deski</t>
  </si>
  <si>
    <t>Łącznik PVC FOREST na czoło deski</t>
  </si>
  <si>
    <t>Zestaw
montażowy mały</t>
  </si>
  <si>
    <t>25-09-285-083</t>
  </si>
  <si>
    <t>25-09-285-067</t>
  </si>
  <si>
    <t>25-09-285-066</t>
  </si>
  <si>
    <t>25-09-285-076</t>
  </si>
  <si>
    <t>25-09-285-016</t>
  </si>
  <si>
    <t>25-09-285-088</t>
  </si>
  <si>
    <t>25-09-285-080</t>
  </si>
  <si>
    <t>25-09-285-064</t>
  </si>
  <si>
    <t>25-09-285-081</t>
  </si>
  <si>
    <t>Łącznik do legara aluminiowego</t>
  </si>
  <si>
    <t>&lt;- TUTAJ POJAWIAJĄ SIĘ WYLICZONE ILOŚCI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</si>
</sst>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4"/>
      <color theme="1"/>
      <name val="Arial Unicode MS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Arial Unicode MS"/>
      <family val="2"/>
      <charset val="238"/>
    </font>
    <font>
      <b/>
      <sz val="11"/>
      <color theme="1"/>
      <name val="Arial Unicode MS"/>
      <family val="2"/>
      <charset val="238"/>
    </font>
    <font>
      <sz val="12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1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1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6B5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emf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589739</xdr:colOff>
      <xdr:row>6</xdr:row>
      <xdr:rowOff>19037</xdr:rowOff>
    </xdr:from>
    <xdr:ext cx="359991" cy="430543"/>
    <xdr:pic>
      <xdr:nvPicPr>
        <xdr:cNvPr id="25" name="Obraz 24">
          <a:extLst>
            <a:ext uri="{FF2B5EF4-FFF2-40B4-BE49-F238E27FC236}">
              <a16:creationId xmlns:a16="http://schemas.microsoft.com/office/drawing/2014/main" id="{83E6E666-A118-4225-BA18-694D41951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3439" y="2419337"/>
          <a:ext cx="359991" cy="430543"/>
        </a:xfrm>
        <a:prstGeom prst="rect">
          <a:avLst/>
        </a:prstGeom>
      </xdr:spPr>
    </xdr:pic>
    <xdr:clientData/>
  </xdr:oneCellAnchor>
  <xdr:oneCellAnchor>
    <xdr:from>
      <xdr:col>2</xdr:col>
      <xdr:colOff>392346</xdr:colOff>
      <xdr:row>9</xdr:row>
      <xdr:rowOff>54545</xdr:rowOff>
    </xdr:from>
    <xdr:ext cx="772472" cy="417895"/>
    <xdr:pic>
      <xdr:nvPicPr>
        <xdr:cNvPr id="28" name="Obraz 27">
          <a:extLst>
            <a:ext uri="{FF2B5EF4-FFF2-40B4-BE49-F238E27FC236}">
              <a16:creationId xmlns:a16="http://schemas.microsoft.com/office/drawing/2014/main" id="{6F76F3B9-2541-4DDC-8FD7-EDC490FE6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1626" y="4352225"/>
          <a:ext cx="772472" cy="417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356003</xdr:colOff>
      <xdr:row>10</xdr:row>
      <xdr:rowOff>75088</xdr:rowOff>
    </xdr:from>
    <xdr:ext cx="836913" cy="367563"/>
    <xdr:pic>
      <xdr:nvPicPr>
        <xdr:cNvPr id="29" name="Obraz 28">
          <a:extLst>
            <a:ext uri="{FF2B5EF4-FFF2-40B4-BE49-F238E27FC236}">
              <a16:creationId xmlns:a16="http://schemas.microsoft.com/office/drawing/2014/main" id="{8D88C470-C6B5-4D5B-9AD0-19CB09FFD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162991">
          <a:off x="2215283" y="4868068"/>
          <a:ext cx="836913" cy="367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574974</xdr:colOff>
      <xdr:row>7</xdr:row>
      <xdr:rowOff>21851</xdr:rowOff>
    </xdr:from>
    <xdr:ext cx="445616" cy="511549"/>
    <xdr:pic>
      <xdr:nvPicPr>
        <xdr:cNvPr id="30" name="Obraz 29">
          <a:extLst>
            <a:ext uri="{FF2B5EF4-FFF2-40B4-BE49-F238E27FC236}">
              <a16:creationId xmlns:a16="http://schemas.microsoft.com/office/drawing/2014/main" id="{8619BD90-1A98-4B14-8B3E-2A996D076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4254" y="3077471"/>
          <a:ext cx="445616" cy="511549"/>
        </a:xfrm>
        <a:prstGeom prst="rect">
          <a:avLst/>
        </a:prstGeom>
      </xdr:spPr>
    </xdr:pic>
    <xdr:clientData/>
  </xdr:oneCellAnchor>
  <xdr:twoCellAnchor editAs="oneCell">
    <xdr:from>
      <xdr:col>2</xdr:col>
      <xdr:colOff>182880</xdr:colOff>
      <xdr:row>8</xdr:row>
      <xdr:rowOff>76200</xdr:rowOff>
    </xdr:from>
    <xdr:to>
      <xdr:col>2</xdr:col>
      <xdr:colOff>1356360</xdr:colOff>
      <xdr:row>8</xdr:row>
      <xdr:rowOff>655320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30A73DE-696E-4E65-A0D2-3C6266443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6580" y="3489960"/>
          <a:ext cx="1173480" cy="579120"/>
        </a:xfrm>
        <a:prstGeom prst="rect">
          <a:avLst/>
        </a:prstGeom>
      </xdr:spPr>
    </xdr:pic>
    <xdr:clientData/>
  </xdr:twoCellAnchor>
  <xdr:twoCellAnchor editAs="oneCell">
    <xdr:from>
      <xdr:col>2</xdr:col>
      <xdr:colOff>327660</xdr:colOff>
      <xdr:row>11</xdr:row>
      <xdr:rowOff>30480</xdr:rowOff>
    </xdr:from>
    <xdr:to>
      <xdr:col>2</xdr:col>
      <xdr:colOff>1067292</xdr:colOff>
      <xdr:row>11</xdr:row>
      <xdr:rowOff>419100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9332D857-653B-4617-9C15-C054DAEA9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1360" y="5151120"/>
          <a:ext cx="739632" cy="38862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457201</xdr:colOff>
      <xdr:row>4</xdr:row>
      <xdr:rowOff>68580</xdr:rowOff>
    </xdr:from>
    <xdr:to>
      <xdr:col>2</xdr:col>
      <xdr:colOff>1039484</xdr:colOff>
      <xdr:row>4</xdr:row>
      <xdr:rowOff>480060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2548593E-64CE-4A8D-B8EB-915916829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1" y="1386840"/>
          <a:ext cx="582283" cy="411480"/>
        </a:xfrm>
        <a:prstGeom prst="rect">
          <a:avLst/>
        </a:prstGeom>
      </xdr:spPr>
    </xdr:pic>
    <xdr:clientData/>
  </xdr:twoCellAnchor>
  <xdr:twoCellAnchor editAs="oneCell">
    <xdr:from>
      <xdr:col>2</xdr:col>
      <xdr:colOff>464820</xdr:colOff>
      <xdr:row>5</xdr:row>
      <xdr:rowOff>38100</xdr:rowOff>
    </xdr:from>
    <xdr:to>
      <xdr:col>2</xdr:col>
      <xdr:colOff>1047103</xdr:colOff>
      <xdr:row>5</xdr:row>
      <xdr:rowOff>449580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BA8D0CAB-81C6-43FD-BB09-B6A630976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8520" y="1882140"/>
          <a:ext cx="582283" cy="411480"/>
        </a:xfrm>
        <a:prstGeom prst="rect">
          <a:avLst/>
        </a:prstGeom>
      </xdr:spPr>
    </xdr:pic>
    <xdr:clientData/>
  </xdr:twoCellAnchor>
  <xdr:twoCellAnchor editAs="oneCell">
    <xdr:from>
      <xdr:col>2</xdr:col>
      <xdr:colOff>487680</xdr:colOff>
      <xdr:row>3</xdr:row>
      <xdr:rowOff>30480</xdr:rowOff>
    </xdr:from>
    <xdr:to>
      <xdr:col>2</xdr:col>
      <xdr:colOff>1059180</xdr:colOff>
      <xdr:row>3</xdr:row>
      <xdr:rowOff>532000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335EC464-D7C4-4C03-AF85-EE6BCB70F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1380" y="792480"/>
          <a:ext cx="571500" cy="501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74B71-71EB-46A7-A119-A2A472137A10}">
  <dimension ref="A2:E34"/>
  <sheetViews>
    <sheetView tabSelected="1" workbookViewId="0">
      <selection activeCell="L21" sqref="L21"/>
    </sheetView>
  </sheetViews>
  <sheetFormatPr defaultRowHeight="14.4"/>
  <cols>
    <col min="1" max="1" width="21.109375" customWidth="1"/>
    <col min="2" max="2" width="21.6640625" customWidth="1"/>
    <col min="3" max="3" width="21.44140625" customWidth="1"/>
    <col min="4" max="4" width="17.77734375" customWidth="1"/>
    <col min="7" max="9" width="8.88671875" customWidth="1"/>
  </cols>
  <sheetData>
    <row r="2" spans="1:5" ht="18">
      <c r="A2" t="s">
        <v>14</v>
      </c>
      <c r="B2" s="15" t="s">
        <v>16</v>
      </c>
    </row>
    <row r="3" spans="1:5" ht="27.6">
      <c r="B3" s="3" t="s">
        <v>5</v>
      </c>
      <c r="C3" s="3" t="s">
        <v>6</v>
      </c>
      <c r="D3" s="3" t="s">
        <v>7</v>
      </c>
    </row>
    <row r="4" spans="1:5" ht="43.8" customHeight="1">
      <c r="A4" t="s">
        <v>26</v>
      </c>
      <c r="B4" s="4" t="s">
        <v>17</v>
      </c>
      <c r="C4" s="1"/>
      <c r="D4" s="5" t="s">
        <v>19</v>
      </c>
    </row>
    <row r="5" spans="1:5" ht="41.4" customHeight="1">
      <c r="A5" s="16" t="s">
        <v>27</v>
      </c>
      <c r="B5" s="4" t="s">
        <v>35</v>
      </c>
      <c r="C5" s="2"/>
      <c r="D5" s="5" t="s">
        <v>20</v>
      </c>
    </row>
    <row r="6" spans="1:5" ht="43.8" customHeight="1">
      <c r="A6" s="16" t="s">
        <v>28</v>
      </c>
      <c r="B6" s="4" t="s">
        <v>18</v>
      </c>
      <c r="C6" s="2"/>
      <c r="D6" s="5" t="s">
        <v>21</v>
      </c>
    </row>
    <row r="7" spans="1:5" ht="37.200000000000003" customHeight="1">
      <c r="A7" t="s">
        <v>29</v>
      </c>
      <c r="B7" s="4" t="s">
        <v>3</v>
      </c>
      <c r="C7" s="2"/>
      <c r="D7" s="5" t="s">
        <v>8</v>
      </c>
    </row>
    <row r="8" spans="1:5" ht="42.6" customHeight="1">
      <c r="A8" s="16" t="s">
        <v>30</v>
      </c>
      <c r="B8" s="4" t="s">
        <v>15</v>
      </c>
      <c r="C8" s="2"/>
      <c r="D8" s="5" t="s">
        <v>9</v>
      </c>
    </row>
    <row r="9" spans="1:5" ht="55.2">
      <c r="A9" s="16" t="s">
        <v>31</v>
      </c>
      <c r="B9" s="4" t="s">
        <v>25</v>
      </c>
      <c r="C9" s="2"/>
      <c r="D9" s="6" t="s">
        <v>22</v>
      </c>
    </row>
    <row r="10" spans="1:5" ht="39" customHeight="1">
      <c r="A10" s="16" t="s">
        <v>32</v>
      </c>
      <c r="B10" s="4" t="s">
        <v>4</v>
      </c>
      <c r="C10" s="2"/>
      <c r="D10" s="5"/>
    </row>
    <row r="11" spans="1:5" ht="40.200000000000003" customHeight="1">
      <c r="A11" s="16" t="s">
        <v>33</v>
      </c>
      <c r="B11" s="4" t="s">
        <v>24</v>
      </c>
      <c r="C11" s="2"/>
      <c r="D11" s="5"/>
    </row>
    <row r="12" spans="1:5" ht="35.4" customHeight="1" thickBot="1">
      <c r="A12" s="16" t="s">
        <v>34</v>
      </c>
      <c r="B12" s="4" t="s">
        <v>23</v>
      </c>
      <c r="C12" s="2"/>
      <c r="D12" s="5"/>
    </row>
    <row r="13" spans="1:5" ht="15" thickBot="1">
      <c r="B13" s="18" t="s">
        <v>10</v>
      </c>
      <c r="C13" s="18"/>
      <c r="D13" s="12">
        <v>30</v>
      </c>
      <c r="E13" s="13" t="s">
        <v>13</v>
      </c>
    </row>
    <row r="16" spans="1:5">
      <c r="A16" s="19" t="s">
        <v>14</v>
      </c>
      <c r="B16" s="9"/>
      <c r="C16" s="4" t="s">
        <v>0</v>
      </c>
      <c r="D16" s="4" t="s">
        <v>1</v>
      </c>
    </row>
    <row r="17" spans="1:5" ht="27.6">
      <c r="A17" s="19" t="s">
        <v>26</v>
      </c>
      <c r="B17" s="4" t="s">
        <v>17</v>
      </c>
      <c r="C17" s="10">
        <f>ROUNDUP(6.67*$D$13/D17,0)</f>
        <v>51</v>
      </c>
      <c r="D17" s="10">
        <v>4</v>
      </c>
    </row>
    <row r="18" spans="1:5" ht="20.399999999999999" customHeight="1">
      <c r="A18" s="19" t="s">
        <v>28</v>
      </c>
      <c r="B18" s="4" t="str">
        <f>B6</f>
        <v>Legar aluminiowy</v>
      </c>
      <c r="C18" s="10">
        <f>ROUNDUP(2.5*$D$13/D18,0)</f>
        <v>19</v>
      </c>
      <c r="D18" s="10">
        <v>4</v>
      </c>
    </row>
    <row r="19" spans="1:5" ht="35.4" customHeight="1">
      <c r="A19" s="19" t="s">
        <v>29</v>
      </c>
      <c r="B19" s="4" t="str">
        <f>B7</f>
        <v>Kompozytowa listwa wykończeniowa</v>
      </c>
      <c r="C19" s="10">
        <f>ROUNDUP(0.5*$D$13/D19,0)</f>
        <v>4</v>
      </c>
      <c r="D19" s="10">
        <v>4</v>
      </c>
      <c r="E19" s="14" t="s">
        <v>36</v>
      </c>
    </row>
    <row r="20" spans="1:5" ht="21.6" customHeight="1">
      <c r="A20" s="19" t="s">
        <v>32</v>
      </c>
      <c r="B20" s="11" t="str">
        <f>B10</f>
        <v>Klips ślizgowy OMEGA</v>
      </c>
      <c r="C20" s="10">
        <f>C19*10</f>
        <v>40</v>
      </c>
      <c r="D20" s="10" t="s">
        <v>2</v>
      </c>
    </row>
    <row r="21" spans="1:5" ht="34.799999999999997" customHeight="1">
      <c r="A21" s="19" t="s">
        <v>33</v>
      </c>
      <c r="B21" s="4" t="str">
        <f>B11</f>
        <v>Łącznik PVC FOREST na czoło deski</v>
      </c>
      <c r="C21" s="10">
        <f>C20/2</f>
        <v>20</v>
      </c>
      <c r="D21" s="10" t="s">
        <v>2</v>
      </c>
    </row>
    <row r="22" spans="1:5" ht="31.8" customHeight="1">
      <c r="A22" s="19" t="s">
        <v>31</v>
      </c>
      <c r="B22" s="4" t="s">
        <v>25</v>
      </c>
      <c r="C22" s="10">
        <f>ROUNDUP(C17*D17*0.15*0.34,0)</f>
        <v>11</v>
      </c>
      <c r="D22" s="10" t="s">
        <v>2</v>
      </c>
    </row>
    <row r="23" spans="1:5" ht="27" customHeight="1">
      <c r="A23" s="19" t="s">
        <v>34</v>
      </c>
      <c r="B23" s="4" t="str">
        <f>B12</f>
        <v>Łącznik PVC na bok deski</v>
      </c>
      <c r="C23" s="10">
        <f>C20/2</f>
        <v>20</v>
      </c>
      <c r="D23" s="17" t="s">
        <v>2</v>
      </c>
    </row>
    <row r="26" spans="1:5">
      <c r="B26" s="8" t="s">
        <v>11</v>
      </c>
    </row>
    <row r="27" spans="1:5">
      <c r="B27" s="8" t="s">
        <v>12</v>
      </c>
    </row>
    <row r="31" spans="1:5" ht="16.2">
      <c r="B31" s="7"/>
    </row>
    <row r="32" spans="1:5" ht="16.2">
      <c r="B32" s="7"/>
    </row>
    <row r="33" spans="2:2" ht="16.2">
      <c r="B33" s="7"/>
    </row>
    <row r="34" spans="2:2" ht="16.2">
      <c r="B34" s="7"/>
    </row>
  </sheetData>
  <mergeCells count="1">
    <mergeCell ref="B13:C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KALKULATOR FOREST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</dc:creator>
  <cp:lastModifiedBy>Edyta</cp:lastModifiedBy>
  <dcterms:created xsi:type="dcterms:W3CDTF">2015-06-05T18:19:34Z</dcterms:created>
  <dcterms:modified xsi:type="dcterms:W3CDTF">2021-09-30T09:19:28Z</dcterms:modified>
</cp:coreProperties>
</file>